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L:\Госзадания\2019-2021\Нормативные затраты\"/>
    </mc:Choice>
  </mc:AlternateContent>
  <bookViews>
    <workbookView xWindow="480" yWindow="195" windowWidth="24240" windowHeight="11955"/>
  </bookViews>
  <sheets>
    <sheet name="Приложение № 2" sheetId="2" r:id="rId1"/>
  </sheets>
  <definedNames>
    <definedName name="_xlnm.Print_Titles" localSheetId="0">'Приложение № 2'!$4:$5</definedName>
  </definedNames>
  <calcPr calcId="152511" fullPrecision="0"/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K25" i="2"/>
  <c r="J25" i="2"/>
  <c r="I25" i="2"/>
  <c r="H25" i="2"/>
  <c r="G25" i="2"/>
  <c r="F25" i="2"/>
  <c r="E25" i="2"/>
  <c r="D25" i="2"/>
  <c r="R24" i="2"/>
  <c r="E17" i="2"/>
  <c r="F17" i="2"/>
  <c r="G17" i="2"/>
  <c r="H17" i="2"/>
  <c r="I17" i="2"/>
  <c r="J17" i="2"/>
  <c r="K17" i="2"/>
  <c r="L17" i="2"/>
  <c r="M17" i="2"/>
  <c r="N17" i="2"/>
  <c r="O17" i="2"/>
  <c r="P17" i="2"/>
  <c r="D17" i="2"/>
  <c r="R23" i="2"/>
  <c r="E6" i="2" l="1"/>
  <c r="F6" i="2"/>
  <c r="G6" i="2"/>
  <c r="H6" i="2"/>
  <c r="H33" i="2" l="1"/>
  <c r="G33" i="2"/>
  <c r="F33" i="2"/>
  <c r="E33" i="2"/>
  <c r="D6" i="2"/>
  <c r="R6" i="2" s="1"/>
  <c r="R32" i="2"/>
  <c r="R31" i="2"/>
  <c r="R30" i="2"/>
  <c r="R29" i="2"/>
  <c r="R28" i="2"/>
  <c r="R27" i="2"/>
  <c r="R26" i="2"/>
  <c r="R22" i="2"/>
  <c r="R21" i="2"/>
  <c r="R20" i="2"/>
  <c r="R19" i="2"/>
  <c r="R18" i="2"/>
  <c r="R16" i="2"/>
  <c r="R15" i="2"/>
  <c r="R14" i="2"/>
  <c r="R13" i="2"/>
  <c r="R12" i="2"/>
  <c r="R11" i="2"/>
  <c r="R10" i="2"/>
  <c r="R9" i="2"/>
  <c r="R8" i="2"/>
  <c r="R7" i="2"/>
  <c r="R25" i="2"/>
  <c r="R17" i="2"/>
  <c r="I33" i="2"/>
  <c r="J33" i="2"/>
  <c r="K33" i="2"/>
  <c r="L33" i="2"/>
  <c r="M33" i="2"/>
  <c r="N33" i="2"/>
  <c r="O33" i="2"/>
  <c r="P33" i="2"/>
  <c r="D33" i="2" l="1"/>
  <c r="R33" i="2" s="1"/>
</calcChain>
</file>

<file path=xl/sharedStrings.xml><?xml version="1.0" encoding="utf-8"?>
<sst xmlns="http://schemas.openxmlformats.org/spreadsheetml/2006/main" count="103" uniqueCount="76">
  <si>
    <t>Наименование работы</t>
  </si>
  <si>
    <t>№ п/п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</si>
  <si>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</si>
  <si>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</si>
  <si>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</si>
  <si>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</si>
  <si>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</si>
  <si>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</si>
  <si>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</si>
  <si>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</si>
  <si>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</si>
  <si>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</si>
  <si>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</si>
  <si>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</si>
  <si>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</si>
  <si>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</si>
  <si>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</si>
  <si>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</si>
  <si>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</si>
  <si>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</si>
  <si>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</si>
  <si>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</si>
  <si>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</si>
  <si>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</si>
  <si>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</si>
  <si>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</si>
  <si>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3.</t>
  </si>
  <si>
    <t>1.1</t>
  </si>
  <si>
    <t>Проведение прикладных научных исследований и разработка научно-обоснованных предложений по совершенствованию действующих нормативных документов на основе обратной связи от промышленности и межрегиональных территориальных управлений Ростехнадзора</t>
  </si>
  <si>
    <t>1.2</t>
  </si>
  <si>
    <t>1.3</t>
  </si>
  <si>
    <t>1.4</t>
  </si>
  <si>
    <t xml:space="preserve">Проведение прикладных научных исследований и разработка проекта изменений в руководство по безопасности "Основные рекомендации к разработке вероятностного анализа безопасности уровня 1 для внутренних исходных событий для всех режимов работы энергоблока атомной станции" (РБ-024-11) </t>
  </si>
  <si>
    <t>1.5</t>
  </si>
  <si>
    <t>1.6</t>
  </si>
  <si>
    <t>1.7</t>
  </si>
  <si>
    <t>1.8</t>
  </si>
  <si>
    <t>1.9</t>
  </si>
  <si>
    <t>1.10</t>
  </si>
  <si>
    <t>2.1</t>
  </si>
  <si>
    <t>Информационно-техническая поддержка центрального аппарата и межрегиональных территориальных управлений Ростехнадзора в их надзорной и регулирующей деятельности в области ядерной и радиационной безопасности</t>
  </si>
  <si>
    <t>2.2</t>
  </si>
  <si>
    <t>2.3</t>
  </si>
  <si>
    <t>Анализ результатов верификации программных средств, применяемых при обосновании и (или) обеспечении безопасности ОИАЭ, для целей научно-технического обеспечения лицензирования ОИАЭ</t>
  </si>
  <si>
    <t>2.4</t>
  </si>
  <si>
    <t>2.5</t>
  </si>
  <si>
    <t>3.1</t>
  </si>
  <si>
    <t>Анализ информации о нарушениях при эксплуатации радиационных источников</t>
  </si>
  <si>
    <t>3.2</t>
  </si>
  <si>
    <t>Анализ информации о нарушениях в работе атомных станций и годовых отчетов эксплуатирующих организаций по безопасности атомных станций</t>
  </si>
  <si>
    <t>3.3</t>
  </si>
  <si>
    <t>Анализ информации о нарушениях в работе исследовательских ядерных установок и годовых отчетов эксплуатирующих организаций по безопасности исследовательских ядерных установок</t>
  </si>
  <si>
    <t>3.4</t>
  </si>
  <si>
    <t>Анализ информации о нарушениях в работе объектов ядерного топливного цикла и годовых отчетов эксплуатирующих организаций по безопасности объектов ядерного топливного цикла</t>
  </si>
  <si>
    <t>3.5</t>
  </si>
  <si>
    <t>Анализ информации о нарушениях в работе судов и других плавсредств с ядерными реакторами и радиоактивными веществами и годовых отчетов эксплуатирующих организаций по безопасности при их эксплуатации. Анализ безопасности обращения с ядерными материалами и радиоактивными веществами на плавучих объектах и их береговой инфраструктуры</t>
  </si>
  <si>
    <t>3.6</t>
  </si>
  <si>
    <t>Анализ нарушений в системах учета, контроля и физической защиты ядерных материалов и радиоактивных веществ на объектах использования атомной энергии</t>
  </si>
  <si>
    <t>3.7</t>
  </si>
  <si>
    <t xml:space="preserve">Анализ представляемой эксплуатирующими организациями информации о расследовании отклонений и отказов оборудования и трубопроводов АЭС. Расчетная оценка возможности разрушения трубопроводов АЭС с наиболее опасными дефектами по критериям хрупкого и вязкого разрушения. Поддержка компьютерной базы данных по дефектам оборудования и трубопроводов АЭС с предложениями по принятию регулирующих решений </t>
  </si>
  <si>
    <t>Расчетный анализ параметров эксплуатации реакторной установки БН-800 на этапе перехода к полной загрузке МОКС-топливом с предложениями по принятию регулирующих решений</t>
  </si>
  <si>
    <t>Проведение прикладных научных исследований и разработка проекта федеральных норм и правил "Требования к содержанию отчета по обоснованию безопасности судов атомно-технологического обслуживания"</t>
  </si>
  <si>
    <t xml:space="preserve">Проведение прикладных научных исследований и разработка проекта изменений в федеральные нормы и правила "Положение о порядке расследования и учета нарушений в работе исследовательских ядерных установок" (НП-027-10) </t>
  </si>
  <si>
    <t>Проведение расчетно-экспериментальных исследований радиационной нагрузки оборудования ВВЭР в целях разработки требований к оценке прогноза старения оборудования, подверженного реакторному облучению и радиационного охрупчивания корпусов ВВЭР при высоких флюенсах нейтронов, соответствующих 30-60 лет эксплуатации с предложениями по принятию регулирующих решений</t>
  </si>
  <si>
    <t xml:space="preserve">Проведение прикладных научных исследований и разработка проекта руководства по безопасности "Рекомендации к обоснованию остаточного срока службы строительных конструкций объектов использования атомной энергии" </t>
  </si>
  <si>
    <t>Анализ безопасности эксплуатации энергоблоков АС с РУ типа РБМК для целей научно-технической поддержки регулирования безопасности АС с предложениями по принятию регулирующих решений</t>
  </si>
  <si>
    <t>Развитие расчетных моделей теплогидравлических процессов в реакторной установке АЭС с ВВЭР и с реакторами на быстрых нейтронах в условиях проектных и запроектных аварий с предложениями по принятию регулирующих решений</t>
  </si>
  <si>
    <t>Выполнение оперативных поручений Ростехнадзора с целью научно-технической поддержки в области использования атомной энергии</t>
  </si>
  <si>
    <t>Развитие и поддержка российского сегмента международной сети органов регулирования безопасности при использовании атомной энергии с учетом рекомендаций Международного агентства по атомной энергии для информационного обеспечения регулирования безопасности на объектах использования атомной энергии</t>
  </si>
  <si>
    <t>2.6</t>
  </si>
  <si>
    <t>2.7</t>
  </si>
  <si>
    <t xml:space="preserve">Разработка проекта методических рекомендаций по осуществлению надзора за обеспечением радиационной безопасности при эксплуатации радиационных источников, в составе которых содержатся ОРИ и РВ 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</si>
  <si>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2019 год</t>
  </si>
  <si>
    <t>Анализ действующих федеральных норм и правил в области использования атомной энергии на соответствие требованиям нормативных правовых актов Российской Федерации, рекомендациям МАГАТЭ, других международных организаций: НП-001-15 Общие положения обеспечения безопасности атомных станций; НП-004-08 Положение о порядке расследования и учета нарушений в работе атомных станций; НП-005-15 Положение о порядке объявления аварийной обстановки, оперативной передачи информации и организации экстренной помощи атомным станциям в случаях радиационно опасных ситуаций; НП-016-05 Общие положения обеспечения безопасности объектов ядерного топливного цикла; НП-034-15 Правила физической защиты радиоактивных веществ, радиационных источников и пунктов хранения; НП-092-14 Периодическая оценка безопасности исследовательских  ядерных установок; НП-095-15 Основные требования к вероятностному анализу безопасности блока атомной станции</t>
  </si>
  <si>
    <t>Разработка проекта приказа Ростехнадзора, устанавливающего порядок согласования Ростехнадзором методик расчета выбросов радиоактивных веществ, в целях реализации полномочий Ростехнадзора, установленных постановлением Правительства РФ от 16.05.2016 № 422</t>
  </si>
  <si>
    <t>Анализ применяемых подходов к испытакниям систем вентиляции, важных для безопаснсоти, атомных станций, в части определения эффективности очистки йодных и аэрозольных фильров. Предложения по принятию регулирующих решений.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</si>
</sst>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512"/>
  <sheetViews>
    <sheetView tabSelected="1" topLeftCell="A7" zoomScale="70" zoomScaleNormal="70" workbookViewId="0">
      <selection activeCell="B13" sqref="B13"/>
    </sheetView>
  </sheetViews>
  <sheetFormatPr defaultRowHeight="15.75" x14ac:dyDescent="0.25"/>
  <cols>
    <col min="1" max="1" width="7.5703125" style="1" bestFit="1" customWidth="1"/>
    <col min="2" max="2" width="81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 x14ac:dyDescent="0.25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3" spans="1:18" x14ac:dyDescent="0.25">
      <c r="Q3" s="3"/>
      <c r="R3" s="3"/>
    </row>
    <row r="4" spans="1:18" ht="398.25" x14ac:dyDescent="0.25">
      <c r="A4" s="4" t="s">
        <v>1</v>
      </c>
      <c r="B4" s="4" t="s">
        <v>0</v>
      </c>
      <c r="C4" s="6" t="s">
        <v>5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</row>
    <row r="5" spans="1:18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x14ac:dyDescent="0.25">
      <c r="A6" s="15" t="s">
        <v>2</v>
      </c>
      <c r="B6" s="16" t="s">
        <v>6</v>
      </c>
      <c r="C6" s="17">
        <v>10</v>
      </c>
      <c r="D6" s="18">
        <f>SUM(D7:D16)</f>
        <v>19560.400000000001</v>
      </c>
      <c r="E6" s="18">
        <f>SUM(E7:E16)</f>
        <v>5907.2</v>
      </c>
      <c r="F6" s="18">
        <f>SUM(F7:F16)</f>
        <v>2766.2</v>
      </c>
      <c r="G6" s="18">
        <f>SUM(G7:G16)</f>
        <v>835.4</v>
      </c>
      <c r="H6" s="18">
        <f>SUM(H7:H16)</f>
        <v>338.5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 t="s">
        <v>9</v>
      </c>
      <c r="R6" s="18">
        <f>SUM(D6:P6)</f>
        <v>29407.7</v>
      </c>
    </row>
    <row r="7" spans="1:18" ht="63" x14ac:dyDescent="0.25">
      <c r="A7" s="12" t="s">
        <v>27</v>
      </c>
      <c r="B7" s="13" t="s">
        <v>28</v>
      </c>
      <c r="C7" s="10">
        <v>1</v>
      </c>
      <c r="D7" s="11">
        <v>4482.6000000000004</v>
      </c>
      <c r="E7" s="11">
        <v>1353.7</v>
      </c>
      <c r="F7" s="11">
        <v>633.9</v>
      </c>
      <c r="G7" s="11">
        <v>191.4</v>
      </c>
      <c r="H7" s="11">
        <v>77.599999999999994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 t="s">
        <v>9</v>
      </c>
      <c r="R7" s="11">
        <f>SUM(D7:P7)</f>
        <v>6739.2</v>
      </c>
    </row>
    <row r="8" spans="1:18" ht="47.25" x14ac:dyDescent="0.25">
      <c r="A8" s="12" t="s">
        <v>29</v>
      </c>
      <c r="B8" s="13" t="s">
        <v>61</v>
      </c>
      <c r="C8" s="10">
        <v>1</v>
      </c>
      <c r="D8" s="11">
        <v>1630.1</v>
      </c>
      <c r="E8" s="11">
        <v>492.3</v>
      </c>
      <c r="F8" s="11">
        <v>230.5</v>
      </c>
      <c r="G8" s="11">
        <v>69.599999999999994</v>
      </c>
      <c r="H8" s="11">
        <v>28.2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 t="s">
        <v>9</v>
      </c>
      <c r="R8" s="11">
        <f t="shared" ref="R8:R16" si="0">SUM(D8:P8)</f>
        <v>2450.6999999999998</v>
      </c>
    </row>
    <row r="9" spans="1:18" ht="78.75" x14ac:dyDescent="0.25">
      <c r="A9" s="12" t="s">
        <v>30</v>
      </c>
      <c r="B9" s="13" t="s">
        <v>32</v>
      </c>
      <c r="C9" s="10">
        <v>1</v>
      </c>
      <c r="D9" s="11">
        <v>407.5</v>
      </c>
      <c r="E9" s="11">
        <v>123.1</v>
      </c>
      <c r="F9" s="11">
        <v>57.6</v>
      </c>
      <c r="G9" s="11">
        <v>17.5</v>
      </c>
      <c r="H9" s="11">
        <v>7.1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 t="s">
        <v>9</v>
      </c>
      <c r="R9" s="11">
        <f t="shared" si="0"/>
        <v>612.79999999999995</v>
      </c>
    </row>
    <row r="10" spans="1:18" ht="63" x14ac:dyDescent="0.25">
      <c r="A10" s="12" t="s">
        <v>31</v>
      </c>
      <c r="B10" s="13" t="s">
        <v>62</v>
      </c>
      <c r="C10" s="10">
        <v>1</v>
      </c>
      <c r="D10" s="11">
        <v>1494.2</v>
      </c>
      <c r="E10" s="11">
        <v>451.2</v>
      </c>
      <c r="F10" s="11">
        <v>211.3</v>
      </c>
      <c r="G10" s="11">
        <v>63.8</v>
      </c>
      <c r="H10" s="11">
        <v>25.9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 t="s">
        <v>9</v>
      </c>
      <c r="R10" s="11">
        <f t="shared" si="0"/>
        <v>2246.4</v>
      </c>
    </row>
    <row r="11" spans="1:18" ht="104.25" customHeight="1" x14ac:dyDescent="0.25">
      <c r="A11" s="12" t="s">
        <v>33</v>
      </c>
      <c r="B11" s="13" t="s">
        <v>63</v>
      </c>
      <c r="C11" s="10">
        <v>1</v>
      </c>
      <c r="D11" s="11">
        <v>2173.4</v>
      </c>
      <c r="E11" s="11">
        <v>656.4</v>
      </c>
      <c r="F11" s="11">
        <v>307.39999999999998</v>
      </c>
      <c r="G11" s="11">
        <v>92.8</v>
      </c>
      <c r="H11" s="11">
        <v>37.6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 t="s">
        <v>9</v>
      </c>
      <c r="R11" s="11">
        <f t="shared" si="0"/>
        <v>3267.6</v>
      </c>
    </row>
    <row r="12" spans="1:18" ht="49.5" customHeight="1" x14ac:dyDescent="0.25">
      <c r="A12" s="12" t="s">
        <v>34</v>
      </c>
      <c r="B12" s="13" t="s">
        <v>60</v>
      </c>
      <c r="C12" s="10">
        <v>1</v>
      </c>
      <c r="D12" s="11">
        <v>2037.6</v>
      </c>
      <c r="E12" s="11">
        <v>615.29999999999995</v>
      </c>
      <c r="F12" s="11">
        <v>288.10000000000002</v>
      </c>
      <c r="G12" s="11">
        <v>87.1</v>
      </c>
      <c r="H12" s="11">
        <v>35.299999999999997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9</v>
      </c>
      <c r="R12" s="11">
        <f t="shared" si="0"/>
        <v>3063.4</v>
      </c>
    </row>
    <row r="13" spans="1:18" ht="66" customHeight="1" x14ac:dyDescent="0.25">
      <c r="A13" s="12" t="s">
        <v>35</v>
      </c>
      <c r="B13" s="13" t="s">
        <v>75</v>
      </c>
      <c r="C13" s="10">
        <v>1</v>
      </c>
      <c r="D13" s="11">
        <v>1222.5</v>
      </c>
      <c r="E13" s="11">
        <v>369.2</v>
      </c>
      <c r="F13" s="11">
        <v>172.9</v>
      </c>
      <c r="G13" s="11">
        <v>52.2</v>
      </c>
      <c r="H13" s="11">
        <v>21.1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 t="s">
        <v>9</v>
      </c>
      <c r="R13" s="11">
        <f t="shared" si="0"/>
        <v>1837.9</v>
      </c>
    </row>
    <row r="14" spans="1:18" ht="63" x14ac:dyDescent="0.25">
      <c r="A14" s="12" t="s">
        <v>36</v>
      </c>
      <c r="B14" s="13" t="s">
        <v>64</v>
      </c>
      <c r="C14" s="10">
        <v>1</v>
      </c>
      <c r="D14" s="11">
        <v>1222.5</v>
      </c>
      <c r="E14" s="11">
        <v>369.2</v>
      </c>
      <c r="F14" s="11">
        <v>172.9</v>
      </c>
      <c r="G14" s="11">
        <v>52.2</v>
      </c>
      <c r="H14" s="11">
        <v>21.1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9</v>
      </c>
      <c r="R14" s="11">
        <f t="shared" si="0"/>
        <v>1837.9</v>
      </c>
    </row>
    <row r="15" spans="1:18" ht="52.5" customHeight="1" x14ac:dyDescent="0.25">
      <c r="A15" s="12" t="s">
        <v>37</v>
      </c>
      <c r="B15" s="13" t="s">
        <v>65</v>
      </c>
      <c r="C15" s="10">
        <v>1</v>
      </c>
      <c r="D15" s="11">
        <v>2445</v>
      </c>
      <c r="E15" s="11">
        <v>738.4</v>
      </c>
      <c r="F15" s="11">
        <v>345.8</v>
      </c>
      <c r="G15" s="11">
        <v>104.4</v>
      </c>
      <c r="H15" s="11">
        <v>42.3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 t="s">
        <v>9</v>
      </c>
      <c r="R15" s="11">
        <f t="shared" si="0"/>
        <v>3675.9</v>
      </c>
    </row>
    <row r="16" spans="1:18" ht="67.5" customHeight="1" x14ac:dyDescent="0.25">
      <c r="A16" s="12" t="s">
        <v>38</v>
      </c>
      <c r="B16" s="13" t="s">
        <v>66</v>
      </c>
      <c r="C16" s="10">
        <v>1</v>
      </c>
      <c r="D16" s="11">
        <v>2445</v>
      </c>
      <c r="E16" s="11">
        <v>738.4</v>
      </c>
      <c r="F16" s="11">
        <v>345.8</v>
      </c>
      <c r="G16" s="11">
        <v>104.4</v>
      </c>
      <c r="H16" s="11">
        <v>42.3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 t="s">
        <v>9</v>
      </c>
      <c r="R16" s="11">
        <f t="shared" si="0"/>
        <v>3675.9</v>
      </c>
    </row>
    <row r="17" spans="1:18" ht="31.5" x14ac:dyDescent="0.25">
      <c r="A17" s="15" t="s">
        <v>7</v>
      </c>
      <c r="B17" s="16" t="s">
        <v>8</v>
      </c>
      <c r="C17" s="17">
        <v>7</v>
      </c>
      <c r="D17" s="18">
        <f>SUM(D18:D24)</f>
        <v>17387</v>
      </c>
      <c r="E17" s="18">
        <f t="shared" ref="E17:P17" si="1">SUM(E18:E24)</f>
        <v>5250.9</v>
      </c>
      <c r="F17" s="18">
        <f t="shared" si="1"/>
        <v>2458.8000000000002</v>
      </c>
      <c r="G17" s="18">
        <f t="shared" si="1"/>
        <v>742.6</v>
      </c>
      <c r="H17" s="18">
        <f t="shared" si="1"/>
        <v>300.89999999999998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  <c r="P17" s="18">
        <f t="shared" si="1"/>
        <v>0</v>
      </c>
      <c r="Q17" s="18" t="s">
        <v>9</v>
      </c>
      <c r="R17" s="18">
        <f>SUM(D17:P17)</f>
        <v>26140.2</v>
      </c>
    </row>
    <row r="18" spans="1:18" ht="36.75" customHeight="1" x14ac:dyDescent="0.25">
      <c r="A18" s="12" t="s">
        <v>39</v>
      </c>
      <c r="B18" s="13" t="s">
        <v>67</v>
      </c>
      <c r="C18" s="10">
        <v>1</v>
      </c>
      <c r="D18" s="11">
        <v>6791.8</v>
      </c>
      <c r="E18" s="11">
        <v>2051.1</v>
      </c>
      <c r="F18" s="11">
        <v>960.5</v>
      </c>
      <c r="G18" s="11">
        <v>290.2</v>
      </c>
      <c r="H18" s="11">
        <v>117.4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 t="s">
        <v>9</v>
      </c>
      <c r="R18" s="11">
        <f t="shared" ref="R18:R24" si="2">SUM(D18:P18)</f>
        <v>10211</v>
      </c>
    </row>
    <row r="19" spans="1:18" ht="63" x14ac:dyDescent="0.25">
      <c r="A19" s="12" t="s">
        <v>41</v>
      </c>
      <c r="B19" s="13" t="s">
        <v>40</v>
      </c>
      <c r="C19" s="10">
        <v>1</v>
      </c>
      <c r="D19" s="11">
        <v>2988.4</v>
      </c>
      <c r="E19" s="11">
        <v>902.5</v>
      </c>
      <c r="F19" s="11">
        <v>422.5</v>
      </c>
      <c r="G19" s="11">
        <v>127.6</v>
      </c>
      <c r="H19" s="11">
        <v>51.7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 t="s">
        <v>9</v>
      </c>
      <c r="R19" s="11">
        <f t="shared" si="2"/>
        <v>4492.7</v>
      </c>
    </row>
    <row r="20" spans="1:18" ht="83.25" customHeight="1" x14ac:dyDescent="0.25">
      <c r="A20" s="12" t="s">
        <v>42</v>
      </c>
      <c r="B20" s="13" t="s">
        <v>68</v>
      </c>
      <c r="C20" s="10">
        <v>1</v>
      </c>
      <c r="D20" s="11">
        <v>1630</v>
      </c>
      <c r="E20" s="11">
        <v>492.3</v>
      </c>
      <c r="F20" s="11">
        <v>230.5</v>
      </c>
      <c r="G20" s="11">
        <v>69.599999999999994</v>
      </c>
      <c r="H20" s="11">
        <v>28.2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 t="s">
        <v>9</v>
      </c>
      <c r="R20" s="11">
        <f t="shared" si="2"/>
        <v>2450.6</v>
      </c>
    </row>
    <row r="21" spans="1:18" ht="51.75" customHeight="1" x14ac:dyDescent="0.25">
      <c r="A21" s="12" t="s">
        <v>44</v>
      </c>
      <c r="B21" s="13" t="s">
        <v>43</v>
      </c>
      <c r="C21" s="10">
        <v>1</v>
      </c>
      <c r="D21" s="11">
        <v>950.9</v>
      </c>
      <c r="E21" s="11">
        <v>287.2</v>
      </c>
      <c r="F21" s="11">
        <v>134.5</v>
      </c>
      <c r="G21" s="11">
        <v>40.6</v>
      </c>
      <c r="H21" s="11">
        <v>16.5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 t="s">
        <v>9</v>
      </c>
      <c r="R21" s="11">
        <f t="shared" si="2"/>
        <v>1429.7</v>
      </c>
    </row>
    <row r="22" spans="1:18" ht="51.75" customHeight="1" x14ac:dyDescent="0.25">
      <c r="A22" s="12" t="s">
        <v>45</v>
      </c>
      <c r="B22" s="13" t="s">
        <v>71</v>
      </c>
      <c r="C22" s="10">
        <v>1</v>
      </c>
      <c r="D22" s="11">
        <v>1222.5</v>
      </c>
      <c r="E22" s="11">
        <v>369.2</v>
      </c>
      <c r="F22" s="11">
        <v>172.9</v>
      </c>
      <c r="G22" s="11">
        <v>52.2</v>
      </c>
      <c r="H22" s="11">
        <v>21.2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 t="s">
        <v>9</v>
      </c>
      <c r="R22" s="11">
        <f t="shared" si="2"/>
        <v>1838</v>
      </c>
    </row>
    <row r="23" spans="1:18" ht="68.25" customHeight="1" x14ac:dyDescent="0.25">
      <c r="A23" s="12" t="s">
        <v>69</v>
      </c>
      <c r="B23" s="13" t="s">
        <v>74</v>
      </c>
      <c r="C23" s="10">
        <v>1</v>
      </c>
      <c r="D23" s="11">
        <v>950.8</v>
      </c>
      <c r="E23" s="11">
        <v>287.10000000000002</v>
      </c>
      <c r="F23" s="11">
        <v>134.5</v>
      </c>
      <c r="G23" s="11">
        <v>40.6</v>
      </c>
      <c r="H23" s="11">
        <v>16.5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 t="s">
        <v>9</v>
      </c>
      <c r="R23" s="11">
        <f t="shared" si="2"/>
        <v>1429.5</v>
      </c>
    </row>
    <row r="24" spans="1:18" ht="227.25" customHeight="1" x14ac:dyDescent="0.25">
      <c r="A24" s="12" t="s">
        <v>70</v>
      </c>
      <c r="B24" s="13" t="s">
        <v>73</v>
      </c>
      <c r="C24" s="10">
        <v>1</v>
      </c>
      <c r="D24" s="11">
        <v>2852.6</v>
      </c>
      <c r="E24" s="11">
        <v>861.5</v>
      </c>
      <c r="F24" s="11">
        <v>403.4</v>
      </c>
      <c r="G24" s="11">
        <v>121.8</v>
      </c>
      <c r="H24" s="11">
        <v>49.4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 t="s">
        <v>9</v>
      </c>
      <c r="R24" s="11">
        <f t="shared" si="2"/>
        <v>4288.7</v>
      </c>
    </row>
    <row r="25" spans="1:18" ht="51.75" customHeight="1" x14ac:dyDescent="0.25">
      <c r="A25" s="15" t="s">
        <v>26</v>
      </c>
      <c r="B25" s="16" t="s">
        <v>25</v>
      </c>
      <c r="C25" s="17">
        <v>7</v>
      </c>
      <c r="D25" s="18">
        <f>SUM(D26:D32)</f>
        <v>16707.8</v>
      </c>
      <c r="E25" s="18">
        <f t="shared" ref="E25:P25" si="3">SUM(E26:E32)</f>
        <v>5045.8</v>
      </c>
      <c r="F25" s="18">
        <f t="shared" si="3"/>
        <v>2362.8000000000002</v>
      </c>
      <c r="G25" s="18">
        <f t="shared" si="3"/>
        <v>713.6</v>
      </c>
      <c r="H25" s="18">
        <f t="shared" si="3"/>
        <v>289.10000000000002</v>
      </c>
      <c r="I25" s="18">
        <f t="shared" si="3"/>
        <v>0</v>
      </c>
      <c r="J25" s="18">
        <f t="shared" si="3"/>
        <v>0</v>
      </c>
      <c r="K25" s="18">
        <f t="shared" si="3"/>
        <v>0</v>
      </c>
      <c r="L25" s="18">
        <f t="shared" si="3"/>
        <v>0</v>
      </c>
      <c r="M25" s="18">
        <f t="shared" si="3"/>
        <v>0</v>
      </c>
      <c r="N25" s="18">
        <f t="shared" si="3"/>
        <v>0</v>
      </c>
      <c r="O25" s="18">
        <f t="shared" si="3"/>
        <v>0</v>
      </c>
      <c r="P25" s="18">
        <f t="shared" si="3"/>
        <v>0</v>
      </c>
      <c r="Q25" s="18" t="s">
        <v>9</v>
      </c>
      <c r="R25" s="18">
        <f>SUM(D25:P25)</f>
        <v>25119.1</v>
      </c>
    </row>
    <row r="26" spans="1:18" ht="31.5" x14ac:dyDescent="0.25">
      <c r="A26" s="12" t="s">
        <v>46</v>
      </c>
      <c r="B26" s="19" t="s">
        <v>47</v>
      </c>
      <c r="C26" s="10">
        <v>1</v>
      </c>
      <c r="D26" s="11">
        <v>1901.7</v>
      </c>
      <c r="E26" s="11">
        <v>574.4</v>
      </c>
      <c r="F26" s="11">
        <v>268.89999999999998</v>
      </c>
      <c r="G26" s="11">
        <v>81.2</v>
      </c>
      <c r="H26" s="11">
        <v>32.9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 t="s">
        <v>9</v>
      </c>
      <c r="R26" s="11">
        <f>SUM(D26:P26)</f>
        <v>2859.1</v>
      </c>
    </row>
    <row r="27" spans="1:18" ht="36.75" customHeight="1" x14ac:dyDescent="0.25">
      <c r="A27" s="12" t="s">
        <v>48</v>
      </c>
      <c r="B27" s="13" t="s">
        <v>49</v>
      </c>
      <c r="C27" s="10">
        <v>1</v>
      </c>
      <c r="D27" s="11">
        <v>2988.4</v>
      </c>
      <c r="E27" s="11">
        <v>902.5</v>
      </c>
      <c r="F27" s="11">
        <v>422.7</v>
      </c>
      <c r="G27" s="11">
        <v>127.6</v>
      </c>
      <c r="H27" s="11">
        <v>51.7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 t="s">
        <v>9</v>
      </c>
      <c r="R27" s="11">
        <f t="shared" ref="R27:R32" si="4">SUM(D27:P27)</f>
        <v>4492.8999999999996</v>
      </c>
    </row>
    <row r="28" spans="1:18" ht="47.25" x14ac:dyDescent="0.25">
      <c r="A28" s="12" t="s">
        <v>50</v>
      </c>
      <c r="B28" s="5" t="s">
        <v>51</v>
      </c>
      <c r="C28" s="10">
        <v>1</v>
      </c>
      <c r="D28" s="11">
        <v>1901.7</v>
      </c>
      <c r="E28" s="11">
        <v>574.29999999999995</v>
      </c>
      <c r="F28" s="11">
        <v>268.89999999999998</v>
      </c>
      <c r="G28" s="11">
        <v>81.400000000000006</v>
      </c>
      <c r="H28" s="11">
        <v>32.9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 t="s">
        <v>9</v>
      </c>
      <c r="R28" s="11">
        <f t="shared" si="4"/>
        <v>2859.2</v>
      </c>
    </row>
    <row r="29" spans="1:18" ht="47.25" x14ac:dyDescent="0.25">
      <c r="A29" s="12" t="s">
        <v>52</v>
      </c>
      <c r="B29" s="14" t="s">
        <v>53</v>
      </c>
      <c r="C29" s="10">
        <v>1</v>
      </c>
      <c r="D29" s="11">
        <v>1901.7</v>
      </c>
      <c r="E29" s="11">
        <v>574.29999999999995</v>
      </c>
      <c r="F29" s="11">
        <v>268.89999999999998</v>
      </c>
      <c r="G29" s="11">
        <v>81.2</v>
      </c>
      <c r="H29" s="11">
        <v>32.9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 t="s">
        <v>9</v>
      </c>
      <c r="R29" s="11">
        <f t="shared" si="4"/>
        <v>2859</v>
      </c>
    </row>
    <row r="30" spans="1:18" ht="81.75" customHeight="1" x14ac:dyDescent="0.25">
      <c r="A30" s="12" t="s">
        <v>54</v>
      </c>
      <c r="B30" s="13" t="s">
        <v>55</v>
      </c>
      <c r="C30" s="10">
        <v>1</v>
      </c>
      <c r="D30" s="11">
        <v>1901.7</v>
      </c>
      <c r="E30" s="11">
        <v>574.29999999999995</v>
      </c>
      <c r="F30" s="11">
        <v>268.89999999999998</v>
      </c>
      <c r="G30" s="11">
        <v>81.2</v>
      </c>
      <c r="H30" s="11">
        <v>32.9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 t="s">
        <v>9</v>
      </c>
      <c r="R30" s="11">
        <f t="shared" si="4"/>
        <v>2859</v>
      </c>
    </row>
    <row r="31" spans="1:18" ht="47.25" x14ac:dyDescent="0.25">
      <c r="A31" s="12" t="s">
        <v>56</v>
      </c>
      <c r="B31" s="13" t="s">
        <v>57</v>
      </c>
      <c r="C31" s="10">
        <v>1</v>
      </c>
      <c r="D31" s="11">
        <v>3667.6</v>
      </c>
      <c r="E31" s="11">
        <v>1107.5999999999999</v>
      </c>
      <c r="F31" s="11">
        <v>518.70000000000005</v>
      </c>
      <c r="G31" s="11">
        <v>156.6</v>
      </c>
      <c r="H31" s="11">
        <v>63.5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 t="s">
        <v>9</v>
      </c>
      <c r="R31" s="11">
        <f t="shared" si="4"/>
        <v>5514</v>
      </c>
    </row>
    <row r="32" spans="1:18" ht="94.5" x14ac:dyDescent="0.25">
      <c r="A32" s="12" t="s">
        <v>58</v>
      </c>
      <c r="B32" s="13" t="s">
        <v>59</v>
      </c>
      <c r="C32" s="10">
        <v>1</v>
      </c>
      <c r="D32" s="11">
        <v>2445</v>
      </c>
      <c r="E32" s="11">
        <v>738.4</v>
      </c>
      <c r="F32" s="11">
        <v>345.8</v>
      </c>
      <c r="G32" s="11">
        <v>104.4</v>
      </c>
      <c r="H32" s="11">
        <v>42.3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 t="s">
        <v>9</v>
      </c>
      <c r="R32" s="11">
        <f t="shared" si="4"/>
        <v>3675.9</v>
      </c>
    </row>
    <row r="33" spans="1:18" ht="15.75" customHeight="1" x14ac:dyDescent="0.25">
      <c r="A33" s="23" t="s">
        <v>3</v>
      </c>
      <c r="B33" s="23"/>
      <c r="C33" s="4" t="s">
        <v>9</v>
      </c>
      <c r="D33" s="9">
        <f>SUM(D6+D17+D25)</f>
        <v>53655.199999999997</v>
      </c>
      <c r="E33" s="9">
        <f>SUM(E6+E17+E25)</f>
        <v>16203.9</v>
      </c>
      <c r="F33" s="9">
        <f>SUM(F6+F17+F25)</f>
        <v>7587.8</v>
      </c>
      <c r="G33" s="9">
        <f>SUM(G6+G17+G25)</f>
        <v>2291.6</v>
      </c>
      <c r="H33" s="9">
        <f>SUM(H6+H17+H25)</f>
        <v>928.5</v>
      </c>
      <c r="I33" s="9">
        <f t="shared" ref="I33:P33" si="5">SUM(I6:I25)</f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v>106.7</v>
      </c>
      <c r="R33" s="9">
        <f>SUM(D33:Q33)</f>
        <v>80773.7</v>
      </c>
    </row>
    <row r="34" spans="1:18" x14ac:dyDescent="0.25">
      <c r="A34" s="7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</row>
    <row r="35" spans="1: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22" t="s">
        <v>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4:18" x14ac:dyDescent="0.25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4:18" x14ac:dyDescent="0.25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4:18" x14ac:dyDescent="0.25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4:18" x14ac:dyDescent="0.25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4:18" x14ac:dyDescent="0.25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4:18" x14ac:dyDescent="0.25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4:18" x14ac:dyDescent="0.25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4:18" x14ac:dyDescent="0.25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4:18" x14ac:dyDescent="0.25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4:18" x14ac:dyDescent="0.25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4:18" x14ac:dyDescent="0.25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4:18" x14ac:dyDescent="0.25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4:18" x14ac:dyDescent="0.25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4:18" x14ac:dyDescent="0.25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4:18" x14ac:dyDescent="0.25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4:18" x14ac:dyDescent="0.25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4:18" x14ac:dyDescent="0.25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4:18" x14ac:dyDescent="0.25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4:18" x14ac:dyDescent="0.25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4:18" x14ac:dyDescent="0.25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4:18" x14ac:dyDescent="0.25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</sheetData>
  <mergeCells count="3">
    <mergeCell ref="A1:R1"/>
    <mergeCell ref="A37:R37"/>
    <mergeCell ref="A33:B33"/>
  </mergeCells>
  <printOptions horizontalCentered="1"/>
  <pageMargins left="0.25" right="0.25" top="0.75" bottom="0.75" header="0.3" footer="0.3"/>
  <pageSetup paperSize="9" scale="47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Кузьмин Сергей Леонидович</cp:lastModifiedBy>
  <cp:lastPrinted>2019-01-25T07:00:00Z</cp:lastPrinted>
  <dcterms:created xsi:type="dcterms:W3CDTF">2016-06-23T10:56:54Z</dcterms:created>
  <dcterms:modified xsi:type="dcterms:W3CDTF">2019-02-12T13:07:28Z</dcterms:modified>
</cp:coreProperties>
</file>